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aiggurian/Library/Mobile Documents/com~apple~CloudDocs/"/>
    </mc:Choice>
  </mc:AlternateContent>
  <xr:revisionPtr revIDLastSave="0" documentId="13_ncr:1_{13A8199A-C420-A34E-BC24-C314CAE6C225}" xr6:coauthVersionLast="47" xr6:coauthVersionMax="47" xr10:uidLastSave="{00000000-0000-0000-0000-000000000000}"/>
  <bookViews>
    <workbookView xWindow="16820" yWindow="500" windowWidth="38980" windowHeight="26460" xr2:uid="{610B0694-706C-1249-869D-5DF81B660582}"/>
  </bookViews>
  <sheets>
    <sheet name="Sheet1" sheetId="1" r:id="rId1"/>
    <sheet name="Sheet4" sheetId="4" r:id="rId2"/>
  </sheets>
  <definedNames>
    <definedName name="_xlnm._FilterDatabase" localSheetId="0" hidden="1">Sheet1!$A$4:$O$4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" l="1"/>
  <c r="G16" i="4"/>
  <c r="G15" i="4"/>
  <c r="G14" i="4"/>
  <c r="G13" i="4"/>
  <c r="G12" i="4"/>
  <c r="G11" i="4"/>
  <c r="G10" i="4"/>
  <c r="G9" i="4"/>
  <c r="G8" i="4"/>
  <c r="G7" i="4"/>
  <c r="G6" i="4"/>
  <c r="G5" i="4"/>
  <c r="G4" i="4"/>
  <c r="L5" i="1"/>
  <c r="O23" i="1"/>
  <c r="O28" i="1"/>
  <c r="O25" i="1"/>
  <c r="O9" i="1"/>
  <c r="O5" i="1"/>
  <c r="O22" i="1"/>
  <c r="O43" i="1"/>
  <c r="O32" i="1"/>
  <c r="O48" i="1"/>
  <c r="O41" i="1"/>
  <c r="O34" i="1"/>
  <c r="O30" i="1"/>
  <c r="O53" i="1"/>
  <c r="O52" i="1"/>
  <c r="O45" i="1"/>
  <c r="O54" i="1"/>
  <c r="O40" i="1"/>
  <c r="O7" i="1"/>
  <c r="O18" i="1"/>
  <c r="O49" i="1"/>
  <c r="O33" i="1"/>
  <c r="O16" i="1"/>
  <c r="O20" i="1"/>
  <c r="O13" i="1"/>
  <c r="O36" i="1"/>
  <c r="O26" i="1"/>
  <c r="O37" i="1"/>
  <c r="O27" i="1"/>
  <c r="O14" i="1"/>
  <c r="O47" i="1"/>
  <c r="O15" i="1"/>
  <c r="O51" i="1"/>
  <c r="O35" i="1"/>
  <c r="O44" i="1"/>
  <c r="O38" i="1"/>
  <c r="O55" i="1"/>
  <c r="O24" i="1"/>
  <c r="O46" i="1"/>
  <c r="O42" i="1"/>
  <c r="O50" i="1"/>
  <c r="O39" i="1"/>
  <c r="O11" i="1"/>
  <c r="O17" i="1"/>
  <c r="O31" i="1"/>
  <c r="O10" i="1"/>
  <c r="O12" i="1"/>
  <c r="O21" i="1"/>
  <c r="O19" i="1"/>
  <c r="O6" i="1"/>
  <c r="O8" i="1"/>
  <c r="N23" i="1"/>
  <c r="N28" i="1"/>
  <c r="N25" i="1"/>
  <c r="N9" i="1"/>
  <c r="N5" i="1"/>
  <c r="N22" i="1"/>
  <c r="N43" i="1"/>
  <c r="N32" i="1"/>
  <c r="N48" i="1"/>
  <c r="N41" i="1"/>
  <c r="N34" i="1"/>
  <c r="N30" i="1"/>
  <c r="N53" i="1"/>
  <c r="N52" i="1"/>
  <c r="N45" i="1"/>
  <c r="N54" i="1"/>
  <c r="N40" i="1"/>
  <c r="N7" i="1"/>
  <c r="N18" i="1"/>
  <c r="N49" i="1"/>
  <c r="N33" i="1"/>
  <c r="N16" i="1"/>
  <c r="N20" i="1"/>
  <c r="N13" i="1"/>
  <c r="N36" i="1"/>
  <c r="N26" i="1"/>
  <c r="N37" i="1"/>
  <c r="N27" i="1"/>
  <c r="N14" i="1"/>
  <c r="N47" i="1"/>
  <c r="N15" i="1"/>
  <c r="N51" i="1"/>
  <c r="N35" i="1"/>
  <c r="N44" i="1"/>
  <c r="N38" i="1"/>
  <c r="N55" i="1"/>
  <c r="N24" i="1"/>
  <c r="N46" i="1"/>
  <c r="N42" i="1"/>
  <c r="N50" i="1"/>
  <c r="N39" i="1"/>
  <c r="N11" i="1"/>
  <c r="N17" i="1"/>
  <c r="N31" i="1"/>
  <c r="N10" i="1"/>
  <c r="N12" i="1"/>
  <c r="N21" i="1"/>
  <c r="N19" i="1"/>
  <c r="N6" i="1"/>
  <c r="N8" i="1"/>
  <c r="M23" i="1"/>
  <c r="M28" i="1"/>
  <c r="M25" i="1"/>
  <c r="M9" i="1"/>
  <c r="M5" i="1"/>
  <c r="M22" i="1"/>
  <c r="M43" i="1"/>
  <c r="M32" i="1"/>
  <c r="M48" i="1"/>
  <c r="M41" i="1"/>
  <c r="M34" i="1"/>
  <c r="M30" i="1"/>
  <c r="M53" i="1"/>
  <c r="M52" i="1"/>
  <c r="M45" i="1"/>
  <c r="M54" i="1"/>
  <c r="M40" i="1"/>
  <c r="M7" i="1"/>
  <c r="M18" i="1"/>
  <c r="M49" i="1"/>
  <c r="M33" i="1"/>
  <c r="M16" i="1"/>
  <c r="M20" i="1"/>
  <c r="M13" i="1"/>
  <c r="M36" i="1"/>
  <c r="M26" i="1"/>
  <c r="M37" i="1"/>
  <c r="M27" i="1"/>
  <c r="M14" i="1"/>
  <c r="M47" i="1"/>
  <c r="M15" i="1"/>
  <c r="M51" i="1"/>
  <c r="M35" i="1"/>
  <c r="M44" i="1"/>
  <c r="M38" i="1"/>
  <c r="M55" i="1"/>
  <c r="M24" i="1"/>
  <c r="M46" i="1"/>
  <c r="M42" i="1"/>
  <c r="M50" i="1"/>
  <c r="M39" i="1"/>
  <c r="M11" i="1"/>
  <c r="M17" i="1"/>
  <c r="M31" i="1"/>
  <c r="M10" i="1"/>
  <c r="M12" i="1"/>
  <c r="M21" i="1"/>
  <c r="M19" i="1"/>
  <c r="M6" i="1"/>
  <c r="M8" i="1"/>
  <c r="L23" i="1"/>
  <c r="L28" i="1"/>
  <c r="L25" i="1"/>
  <c r="L9" i="1"/>
  <c r="L22" i="1"/>
  <c r="L43" i="1"/>
  <c r="L32" i="1"/>
  <c r="L48" i="1"/>
  <c r="L41" i="1"/>
  <c r="L34" i="1"/>
  <c r="L30" i="1"/>
  <c r="L53" i="1"/>
  <c r="L52" i="1"/>
  <c r="L45" i="1"/>
  <c r="L54" i="1"/>
  <c r="L40" i="1"/>
  <c r="L7" i="1"/>
  <c r="L18" i="1"/>
  <c r="L49" i="1"/>
  <c r="L33" i="1"/>
  <c r="L16" i="1"/>
  <c r="L20" i="1"/>
  <c r="L13" i="1"/>
  <c r="L36" i="1"/>
  <c r="L26" i="1"/>
  <c r="L37" i="1"/>
  <c r="L27" i="1"/>
  <c r="L14" i="1"/>
  <c r="L47" i="1"/>
  <c r="L15" i="1"/>
  <c r="L51" i="1"/>
  <c r="L35" i="1"/>
  <c r="L44" i="1"/>
  <c r="L38" i="1"/>
  <c r="L55" i="1"/>
  <c r="L24" i="1"/>
  <c r="L46" i="1"/>
  <c r="L42" i="1"/>
  <c r="L50" i="1"/>
  <c r="L39" i="1"/>
  <c r="L11" i="1"/>
  <c r="L17" i="1"/>
  <c r="L31" i="1"/>
  <c r="L10" i="1"/>
  <c r="L12" i="1"/>
  <c r="L21" i="1"/>
  <c r="L19" i="1"/>
  <c r="L6" i="1"/>
  <c r="L8" i="1"/>
  <c r="O29" i="1"/>
  <c r="N29" i="1"/>
  <c r="M29" i="1"/>
  <c r="L29" i="1"/>
</calcChain>
</file>

<file path=xl/sharedStrings.xml><?xml version="1.0" encoding="utf-8"?>
<sst xmlns="http://schemas.openxmlformats.org/spreadsheetml/2006/main" count="98" uniqueCount="32">
  <si>
    <t>District</t>
  </si>
  <si>
    <t>Borough(s)</t>
  </si>
  <si>
    <t>Rank (1 equals least)</t>
  </si>
  <si>
    <t>Black, non-Hispanic</t>
  </si>
  <si>
    <t>Population Percentages per 2020 Census</t>
  </si>
  <si>
    <t>White, non-Hispanic</t>
  </si>
  <si>
    <t>Hispanic of any race</t>
  </si>
  <si>
    <t>Asian, non-Hispanic</t>
  </si>
  <si>
    <t>Affordable Housing Units (AHUs), 2022-24</t>
  </si>
  <si>
    <t>AHUs per 1K people, 2022-24</t>
  </si>
  <si>
    <t>New Units</t>
  </si>
  <si>
    <t>New Units per 1,000 people</t>
  </si>
  <si>
    <t>M</t>
  </si>
  <si>
    <t>M/Bx</t>
  </si>
  <si>
    <t>Bx</t>
  </si>
  <si>
    <t>Q</t>
  </si>
  <si>
    <t>Bk</t>
  </si>
  <si>
    <t>SI</t>
  </si>
  <si>
    <t>SI/Bk</t>
  </si>
  <si>
    <t>Relative Variation from Citywide Pop %</t>
  </si>
  <si>
    <t>NYCHA</t>
  </si>
  <si>
    <t>Number of residential addresses (not units)</t>
  </si>
  <si>
    <t>BK</t>
  </si>
  <si>
    <t>Bk/Q</t>
  </si>
  <si>
    <t>Black, non-Hispanic population</t>
  </si>
  <si>
    <t>Affordable Housing Development,   2022-24</t>
  </si>
  <si>
    <t>Percentage    of          District</t>
  </si>
  <si>
    <t>Relative to      Citywide                Average</t>
  </si>
  <si>
    <t>Number of. residential    addresses              (not units)</t>
  </si>
  <si>
    <t>Affordable Housing Units, 2022-24</t>
  </si>
  <si>
    <t>CITY COUNCIL DISTRICTS: 2022-24 AFFORDABLE HOUSING + 2020 DEMOGRAPHICS + NYCHA</t>
  </si>
  <si>
    <t>Note: Red highlighting indicates a district where the relative percentage of a population group is at least 75 percent less than the citywide average, and green highlighting  where the relative percentage of a population group i at least 75 more than the citywide average. Grey highlighting indicates 10 or fewer NYCHA addresses in a 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</si>
</sst>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3FF85"/>
        <bgColor indexed="64"/>
      </patternFill>
    </fill>
    <fill>
      <patternFill patternType="solid">
        <fgColor rgb="FFFF475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 vertical="center" wrapText="1"/>
    </xf>
    <xf numFmtId="10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752"/>
      <color rgb="FF03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0592-FF14-4544-9874-E549E713F19E}">
  <dimension ref="A1:P59"/>
  <sheetViews>
    <sheetView tabSelected="1" topLeftCell="A3" workbookViewId="0">
      <selection activeCell="A60" sqref="A60"/>
    </sheetView>
  </sheetViews>
  <sheetFormatPr baseColWidth="10" defaultRowHeight="16" x14ac:dyDescent="0.2"/>
  <cols>
    <col min="1" max="2" width="10.83203125" style="2"/>
    <col min="3" max="3" width="9.1640625" style="1" customWidth="1"/>
    <col min="4" max="4" width="10" style="1" customWidth="1"/>
    <col min="5" max="5" width="9.83203125" style="1" customWidth="1"/>
    <col min="6" max="6" width="6.83203125" style="11" customWidth="1"/>
    <col min="7" max="7" width="9.1640625" style="6" customWidth="1"/>
    <col min="8" max="8" width="9.6640625" style="6" customWidth="1"/>
    <col min="9" max="9" width="9.1640625" style="6" customWidth="1"/>
    <col min="10" max="10" width="8.6640625" style="6" customWidth="1"/>
    <col min="11" max="11" width="9.5" style="6" customWidth="1"/>
    <col min="12" max="12" width="8.6640625" style="10" customWidth="1"/>
    <col min="13" max="13" width="8.1640625" style="10" customWidth="1"/>
    <col min="14" max="14" width="8.5" style="10" customWidth="1"/>
    <col min="15" max="15" width="8.83203125" style="10" customWidth="1"/>
    <col min="16" max="16" width="10.83203125" style="1"/>
  </cols>
  <sheetData>
    <row r="1" spans="1:16" s="45" customFormat="1" x14ac:dyDescent="0.2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4" customFormat="1" ht="49" customHeight="1" x14ac:dyDescent="0.2">
      <c r="A3" s="44"/>
      <c r="B3" s="44"/>
      <c r="C3" s="13" t="s">
        <v>2</v>
      </c>
      <c r="D3" s="13"/>
      <c r="E3" s="13"/>
      <c r="F3" s="13" t="s">
        <v>29</v>
      </c>
      <c r="G3" s="13"/>
      <c r="H3" s="37" t="s">
        <v>4</v>
      </c>
      <c r="I3" s="37"/>
      <c r="J3" s="37"/>
      <c r="K3" s="37"/>
      <c r="L3" s="13" t="s">
        <v>19</v>
      </c>
      <c r="M3" s="13"/>
      <c r="N3" s="13"/>
      <c r="O3" s="13"/>
      <c r="P3" s="3" t="s">
        <v>20</v>
      </c>
    </row>
    <row r="4" spans="1:16" s="3" customFormat="1" ht="85" x14ac:dyDescent="0.2">
      <c r="A4" s="3" t="s">
        <v>0</v>
      </c>
      <c r="B4" s="3" t="s">
        <v>1</v>
      </c>
      <c r="C4" s="3" t="s">
        <v>3</v>
      </c>
      <c r="D4" s="3" t="s">
        <v>8</v>
      </c>
      <c r="E4" s="3" t="s">
        <v>9</v>
      </c>
      <c r="F4" s="4" t="s">
        <v>10</v>
      </c>
      <c r="G4" s="5" t="s">
        <v>11</v>
      </c>
      <c r="H4" s="5" t="s">
        <v>5</v>
      </c>
      <c r="I4" s="5" t="s">
        <v>3</v>
      </c>
      <c r="J4" s="5" t="s">
        <v>7</v>
      </c>
      <c r="K4" s="5" t="s">
        <v>6</v>
      </c>
      <c r="L4" s="7" t="s">
        <v>5</v>
      </c>
      <c r="M4" s="7" t="s">
        <v>3</v>
      </c>
      <c r="N4" s="7" t="s">
        <v>7</v>
      </c>
      <c r="O4" s="7" t="s">
        <v>6</v>
      </c>
      <c r="P4" s="3" t="s">
        <v>21</v>
      </c>
    </row>
    <row r="5" spans="1:16" x14ac:dyDescent="0.2">
      <c r="A5" s="2">
        <v>6</v>
      </c>
      <c r="B5" s="2" t="s">
        <v>12</v>
      </c>
      <c r="C5" s="1">
        <v>15</v>
      </c>
      <c r="D5" s="1">
        <v>1</v>
      </c>
      <c r="E5" s="1">
        <v>1</v>
      </c>
      <c r="F5" s="11">
        <v>1</v>
      </c>
      <c r="G5" s="6">
        <v>0</v>
      </c>
      <c r="H5" s="6">
        <v>67.099999999999994</v>
      </c>
      <c r="I5" s="6">
        <v>4.9000000000000004</v>
      </c>
      <c r="J5" s="6">
        <v>11.4</v>
      </c>
      <c r="K5" s="6">
        <v>11.5</v>
      </c>
      <c r="L5" s="8">
        <f t="shared" ref="L5:L36" si="0">H5/30.9</f>
        <v>2.1715210355987056</v>
      </c>
      <c r="M5" s="9">
        <f t="shared" ref="M5:M36" si="1">I5/20.2</f>
        <v>0.2425742574257426</v>
      </c>
      <c r="N5" s="10">
        <f t="shared" ref="N5:N36" si="2">J5/15.6</f>
        <v>0.73076923076923084</v>
      </c>
      <c r="O5" s="10">
        <f t="shared" ref="O5:O36" si="3">K5/28.3</f>
        <v>0.40636042402826855</v>
      </c>
      <c r="P5" s="1">
        <v>79</v>
      </c>
    </row>
    <row r="6" spans="1:16" x14ac:dyDescent="0.2">
      <c r="A6" s="2">
        <v>50</v>
      </c>
      <c r="B6" s="2" t="s">
        <v>18</v>
      </c>
      <c r="C6" s="1">
        <v>11</v>
      </c>
      <c r="D6" s="1">
        <v>2</v>
      </c>
      <c r="E6" s="1">
        <v>2</v>
      </c>
      <c r="F6" s="11">
        <v>3</v>
      </c>
      <c r="G6" s="6">
        <v>0</v>
      </c>
      <c r="H6" s="6">
        <v>63.5</v>
      </c>
      <c r="I6" s="6">
        <v>2.9</v>
      </c>
      <c r="J6" s="6">
        <v>16.8</v>
      </c>
      <c r="K6" s="6">
        <v>14</v>
      </c>
      <c r="L6" s="8">
        <f t="shared" si="0"/>
        <v>2.0550161812297736</v>
      </c>
      <c r="M6" s="9">
        <f t="shared" si="1"/>
        <v>0.14356435643564355</v>
      </c>
      <c r="N6" s="10">
        <f t="shared" si="2"/>
        <v>1.0769230769230771</v>
      </c>
      <c r="O6" s="10">
        <f t="shared" si="3"/>
        <v>0.4946996466431095</v>
      </c>
      <c r="P6" s="1">
        <v>31</v>
      </c>
    </row>
    <row r="7" spans="1:16" x14ac:dyDescent="0.2">
      <c r="A7" s="2">
        <v>19</v>
      </c>
      <c r="B7" s="2" t="s">
        <v>15</v>
      </c>
      <c r="C7" s="1">
        <v>4</v>
      </c>
      <c r="D7" s="1">
        <v>3</v>
      </c>
      <c r="E7" s="1">
        <v>3</v>
      </c>
      <c r="F7" s="11">
        <v>4</v>
      </c>
      <c r="G7" s="6">
        <v>0</v>
      </c>
      <c r="H7" s="6">
        <v>39.200000000000003</v>
      </c>
      <c r="I7" s="6">
        <v>1.6</v>
      </c>
      <c r="J7" s="6">
        <v>38</v>
      </c>
      <c r="K7" s="6">
        <v>19</v>
      </c>
      <c r="L7" s="10">
        <f t="shared" si="0"/>
        <v>1.2686084142394825</v>
      </c>
      <c r="M7" s="9">
        <f t="shared" si="1"/>
        <v>7.9207920792079209E-2</v>
      </c>
      <c r="N7" s="8">
        <f t="shared" si="2"/>
        <v>2.4358974358974361</v>
      </c>
      <c r="O7" s="10">
        <f t="shared" si="3"/>
        <v>0.67137809187279152</v>
      </c>
      <c r="P7" s="36">
        <v>1</v>
      </c>
    </row>
    <row r="8" spans="1:16" x14ac:dyDescent="0.2">
      <c r="A8" s="2">
        <v>51</v>
      </c>
      <c r="B8" s="2" t="s">
        <v>17</v>
      </c>
      <c r="C8" s="1">
        <v>2</v>
      </c>
      <c r="D8" s="1">
        <v>4</v>
      </c>
      <c r="E8" s="1">
        <v>4</v>
      </c>
      <c r="F8" s="11">
        <v>13</v>
      </c>
      <c r="G8" s="6">
        <v>0.1</v>
      </c>
      <c r="H8" s="6">
        <v>76.099999999999994</v>
      </c>
      <c r="I8" s="6">
        <v>1.1000000000000001</v>
      </c>
      <c r="J8" s="6">
        <v>9.1999999999999993</v>
      </c>
      <c r="K8" s="6">
        <v>11.2</v>
      </c>
      <c r="L8" s="8">
        <f t="shared" si="0"/>
        <v>2.4627831715210355</v>
      </c>
      <c r="M8" s="9">
        <f t="shared" si="1"/>
        <v>5.4455445544554462E-2</v>
      </c>
      <c r="N8" s="10">
        <f t="shared" si="2"/>
        <v>0.58974358974358976</v>
      </c>
      <c r="O8" s="10">
        <f t="shared" si="3"/>
        <v>0.39575971731448761</v>
      </c>
      <c r="P8" s="36">
        <v>0</v>
      </c>
    </row>
    <row r="9" spans="1:16" x14ac:dyDescent="0.2">
      <c r="A9" s="2">
        <v>5</v>
      </c>
      <c r="B9" s="2" t="s">
        <v>12</v>
      </c>
      <c r="C9" s="1">
        <v>9</v>
      </c>
      <c r="D9" s="1">
        <v>5</v>
      </c>
      <c r="E9" s="1">
        <v>5</v>
      </c>
      <c r="F9" s="11">
        <v>15</v>
      </c>
      <c r="G9" s="6">
        <v>0.1</v>
      </c>
      <c r="H9" s="6">
        <v>71.8</v>
      </c>
      <c r="I9" s="6">
        <v>2.7</v>
      </c>
      <c r="J9" s="6">
        <v>12.7</v>
      </c>
      <c r="K9" s="6">
        <v>8.1</v>
      </c>
      <c r="L9" s="8">
        <f t="shared" si="0"/>
        <v>2.3236245954692558</v>
      </c>
      <c r="M9" s="9">
        <f t="shared" si="1"/>
        <v>0.13366336633663367</v>
      </c>
      <c r="N9" s="10">
        <f t="shared" si="2"/>
        <v>0.8141025641025641</v>
      </c>
      <c r="O9" s="10">
        <f t="shared" si="3"/>
        <v>0.28621908127208479</v>
      </c>
      <c r="P9" s="36">
        <v>10</v>
      </c>
    </row>
    <row r="10" spans="1:16" x14ac:dyDescent="0.2">
      <c r="A10" s="2">
        <v>46</v>
      </c>
      <c r="B10" s="2" t="s">
        <v>16</v>
      </c>
      <c r="C10" s="1">
        <v>45</v>
      </c>
      <c r="D10" s="1">
        <v>6</v>
      </c>
      <c r="E10" s="1">
        <v>6</v>
      </c>
      <c r="F10" s="11">
        <v>20</v>
      </c>
      <c r="G10" s="6">
        <v>0.1</v>
      </c>
      <c r="H10" s="6">
        <v>27.9</v>
      </c>
      <c r="I10" s="6">
        <v>49.9</v>
      </c>
      <c r="J10" s="6">
        <v>7.9</v>
      </c>
      <c r="K10" s="6">
        <v>9</v>
      </c>
      <c r="L10" s="10">
        <f t="shared" si="0"/>
        <v>0.90291262135922334</v>
      </c>
      <c r="M10" s="8">
        <f t="shared" si="1"/>
        <v>2.4702970297029703</v>
      </c>
      <c r="N10" s="10">
        <f t="shared" si="2"/>
        <v>0.5064102564102565</v>
      </c>
      <c r="O10" s="10">
        <f t="shared" si="3"/>
        <v>0.31802120141342755</v>
      </c>
      <c r="P10" s="1">
        <v>91</v>
      </c>
    </row>
    <row r="11" spans="1:16" x14ac:dyDescent="0.2">
      <c r="A11" s="2">
        <v>43</v>
      </c>
      <c r="B11" s="2" t="s">
        <v>16</v>
      </c>
      <c r="C11" s="1">
        <v>1</v>
      </c>
      <c r="D11" s="1">
        <v>7</v>
      </c>
      <c r="E11" s="1">
        <v>7</v>
      </c>
      <c r="F11" s="11">
        <v>22</v>
      </c>
      <c r="G11" s="6">
        <v>0.1</v>
      </c>
      <c r="H11" s="6">
        <v>27.3</v>
      </c>
      <c r="I11" s="6">
        <v>0.9</v>
      </c>
      <c r="J11" s="6">
        <v>53.9</v>
      </c>
      <c r="K11" s="6">
        <v>15.3</v>
      </c>
      <c r="L11" s="10">
        <f t="shared" si="0"/>
        <v>0.88349514563106801</v>
      </c>
      <c r="M11" s="9">
        <f t="shared" si="1"/>
        <v>4.4554455445544559E-2</v>
      </c>
      <c r="N11" s="8">
        <f t="shared" si="2"/>
        <v>3.4551282051282053</v>
      </c>
      <c r="O11" s="10">
        <f t="shared" si="3"/>
        <v>0.54063604240282692</v>
      </c>
      <c r="P11" s="36">
        <v>0</v>
      </c>
    </row>
    <row r="12" spans="1:16" x14ac:dyDescent="0.2">
      <c r="A12" s="2">
        <v>47</v>
      </c>
      <c r="B12" s="2" t="s">
        <v>16</v>
      </c>
      <c r="C12" s="1">
        <v>26</v>
      </c>
      <c r="D12" s="1">
        <v>8</v>
      </c>
      <c r="E12" s="1">
        <v>8</v>
      </c>
      <c r="F12" s="11">
        <v>22</v>
      </c>
      <c r="G12" s="6">
        <v>0.1</v>
      </c>
      <c r="H12" s="6">
        <v>48.8</v>
      </c>
      <c r="I12" s="6">
        <v>8.4</v>
      </c>
      <c r="J12" s="6">
        <v>20.2</v>
      </c>
      <c r="K12" s="6">
        <v>18.600000000000001</v>
      </c>
      <c r="L12" s="10">
        <f t="shared" si="0"/>
        <v>1.5792880258899675</v>
      </c>
      <c r="M12" s="10">
        <f t="shared" si="1"/>
        <v>0.41584158415841588</v>
      </c>
      <c r="N12" s="10">
        <f t="shared" si="2"/>
        <v>1.2948717948717949</v>
      </c>
      <c r="O12" s="10">
        <f t="shared" si="3"/>
        <v>0.65724381625441697</v>
      </c>
      <c r="P12" s="1">
        <v>71</v>
      </c>
    </row>
    <row r="13" spans="1:16" x14ac:dyDescent="0.2">
      <c r="A13" s="2">
        <v>25</v>
      </c>
      <c r="B13" s="2" t="s">
        <v>15</v>
      </c>
      <c r="C13" s="1">
        <v>3</v>
      </c>
      <c r="D13" s="1">
        <v>9</v>
      </c>
      <c r="E13" s="1">
        <v>9</v>
      </c>
      <c r="F13" s="11">
        <v>25</v>
      </c>
      <c r="G13" s="6">
        <v>0.1</v>
      </c>
      <c r="H13" s="6">
        <v>11</v>
      </c>
      <c r="I13" s="6">
        <v>1.5</v>
      </c>
      <c r="J13" s="6">
        <v>41.6</v>
      </c>
      <c r="K13" s="6">
        <v>43.2</v>
      </c>
      <c r="L13" s="10">
        <f t="shared" si="0"/>
        <v>0.35598705501618122</v>
      </c>
      <c r="M13" s="9">
        <f t="shared" si="1"/>
        <v>7.4257425742574254E-2</v>
      </c>
      <c r="N13" s="8">
        <f t="shared" si="2"/>
        <v>2.666666666666667</v>
      </c>
      <c r="O13" s="10">
        <f t="shared" si="3"/>
        <v>1.5265017667844523</v>
      </c>
      <c r="P13" s="36">
        <v>0</v>
      </c>
    </row>
    <row r="14" spans="1:16" x14ac:dyDescent="0.2">
      <c r="A14" s="2">
        <v>30</v>
      </c>
      <c r="B14" s="2" t="s">
        <v>15</v>
      </c>
      <c r="C14" s="1">
        <v>6</v>
      </c>
      <c r="D14" s="1">
        <v>10</v>
      </c>
      <c r="E14" s="1">
        <v>10</v>
      </c>
      <c r="F14" s="11">
        <v>28</v>
      </c>
      <c r="G14" s="6">
        <v>0.2</v>
      </c>
      <c r="H14" s="6">
        <v>45.2</v>
      </c>
      <c r="I14" s="6">
        <v>2</v>
      </c>
      <c r="J14" s="6">
        <v>20.100000000000001</v>
      </c>
      <c r="K14" s="6">
        <v>29.8</v>
      </c>
      <c r="L14" s="10">
        <f t="shared" si="0"/>
        <v>1.4627831715210358</v>
      </c>
      <c r="M14" s="9">
        <f t="shared" si="1"/>
        <v>9.9009900990099015E-2</v>
      </c>
      <c r="N14" s="10">
        <f t="shared" si="2"/>
        <v>1.2884615384615385</v>
      </c>
      <c r="O14" s="10">
        <f t="shared" si="3"/>
        <v>1.0530035335689045</v>
      </c>
      <c r="P14" s="36">
        <v>0</v>
      </c>
    </row>
    <row r="15" spans="1:16" x14ac:dyDescent="0.2">
      <c r="A15" s="2">
        <v>32</v>
      </c>
      <c r="B15" s="2" t="s">
        <v>15</v>
      </c>
      <c r="C15" s="1">
        <v>18</v>
      </c>
      <c r="D15" s="1">
        <v>11</v>
      </c>
      <c r="E15" s="1">
        <v>11</v>
      </c>
      <c r="F15" s="11">
        <v>29</v>
      </c>
      <c r="G15" s="6">
        <v>0.2</v>
      </c>
      <c r="H15" s="6">
        <v>38.4</v>
      </c>
      <c r="I15" s="6">
        <v>5.8</v>
      </c>
      <c r="J15" s="6">
        <v>14.5</v>
      </c>
      <c r="K15" s="6">
        <v>35.9</v>
      </c>
      <c r="L15" s="10">
        <f t="shared" si="0"/>
        <v>1.2427184466019419</v>
      </c>
      <c r="M15" s="10">
        <f t="shared" si="1"/>
        <v>0.28712871287128711</v>
      </c>
      <c r="N15" s="10">
        <f t="shared" si="2"/>
        <v>0.92948717948717952</v>
      </c>
      <c r="O15" s="10">
        <f t="shared" si="3"/>
        <v>1.2685512367491165</v>
      </c>
      <c r="P15" s="36">
        <v>0</v>
      </c>
    </row>
    <row r="16" spans="1:16" x14ac:dyDescent="0.2">
      <c r="A16" s="2">
        <v>23</v>
      </c>
      <c r="B16" s="2" t="s">
        <v>15</v>
      </c>
      <c r="C16" s="1">
        <v>28</v>
      </c>
      <c r="D16" s="1">
        <v>12</v>
      </c>
      <c r="E16" s="1">
        <v>12</v>
      </c>
      <c r="F16" s="11">
        <v>43</v>
      </c>
      <c r="G16" s="6">
        <v>0.3</v>
      </c>
      <c r="H16" s="6">
        <v>21.7</v>
      </c>
      <c r="I16" s="6">
        <v>10.7</v>
      </c>
      <c r="J16" s="6">
        <v>44.7</v>
      </c>
      <c r="K16" s="6">
        <v>14.5</v>
      </c>
      <c r="L16" s="10">
        <f t="shared" si="0"/>
        <v>0.70226537216828477</v>
      </c>
      <c r="M16" s="10">
        <f t="shared" si="1"/>
        <v>0.52970297029702973</v>
      </c>
      <c r="N16" s="8">
        <f t="shared" si="2"/>
        <v>2.8653846153846154</v>
      </c>
      <c r="O16" s="10">
        <f t="shared" si="3"/>
        <v>0.51236749116607772</v>
      </c>
      <c r="P16" s="36">
        <v>0</v>
      </c>
    </row>
    <row r="17" spans="1:16" x14ac:dyDescent="0.2">
      <c r="A17" s="2">
        <v>44</v>
      </c>
      <c r="B17" s="2" t="s">
        <v>16</v>
      </c>
      <c r="C17" s="1">
        <v>5</v>
      </c>
      <c r="D17" s="1">
        <v>13</v>
      </c>
      <c r="E17" s="1">
        <v>13</v>
      </c>
      <c r="F17" s="11">
        <v>47</v>
      </c>
      <c r="G17" s="6">
        <v>0.3</v>
      </c>
      <c r="H17" s="6">
        <v>71.2</v>
      </c>
      <c r="I17" s="6">
        <v>1.7</v>
      </c>
      <c r="J17" s="6">
        <v>12.3</v>
      </c>
      <c r="K17" s="6">
        <v>9</v>
      </c>
      <c r="L17" s="8">
        <f t="shared" si="0"/>
        <v>2.3042071197411005</v>
      </c>
      <c r="M17" s="9">
        <f t="shared" si="1"/>
        <v>8.4158415841584164E-2</v>
      </c>
      <c r="N17" s="10">
        <f t="shared" si="2"/>
        <v>0.78846153846153855</v>
      </c>
      <c r="O17" s="10">
        <f t="shared" si="3"/>
        <v>0.31802120141342755</v>
      </c>
      <c r="P17" s="36">
        <v>0</v>
      </c>
    </row>
    <row r="18" spans="1:16" x14ac:dyDescent="0.2">
      <c r="A18" s="2">
        <v>20</v>
      </c>
      <c r="B18" s="2" t="s">
        <v>15</v>
      </c>
      <c r="C18" s="1">
        <v>8</v>
      </c>
      <c r="D18" s="1">
        <v>14</v>
      </c>
      <c r="E18" s="1">
        <v>14</v>
      </c>
      <c r="F18" s="11">
        <v>49</v>
      </c>
      <c r="G18" s="6">
        <v>0.3</v>
      </c>
      <c r="H18" s="6">
        <v>8.8000000000000007</v>
      </c>
      <c r="I18" s="6">
        <v>2.4</v>
      </c>
      <c r="J18" s="6">
        <v>72</v>
      </c>
      <c r="K18" s="6">
        <v>15.2</v>
      </c>
      <c r="L18" s="10">
        <f t="shared" si="0"/>
        <v>0.28478964401294504</v>
      </c>
      <c r="M18" s="9">
        <f t="shared" si="1"/>
        <v>0.11881188118811881</v>
      </c>
      <c r="N18" s="8">
        <f t="shared" si="2"/>
        <v>4.6153846153846159</v>
      </c>
      <c r="O18" s="10">
        <f t="shared" si="3"/>
        <v>0.53710247349823315</v>
      </c>
      <c r="P18" s="1">
        <v>10</v>
      </c>
    </row>
    <row r="19" spans="1:16" x14ac:dyDescent="0.2">
      <c r="A19" s="2">
        <v>49</v>
      </c>
      <c r="B19" s="2" t="s">
        <v>17</v>
      </c>
      <c r="C19" s="1">
        <v>34</v>
      </c>
      <c r="D19" s="1">
        <v>15</v>
      </c>
      <c r="E19" s="1">
        <v>15</v>
      </c>
      <c r="F19" s="11">
        <v>51</v>
      </c>
      <c r="G19" s="6">
        <v>0.3</v>
      </c>
      <c r="H19" s="6">
        <v>27.7</v>
      </c>
      <c r="I19" s="6">
        <v>23.9</v>
      </c>
      <c r="J19" s="6">
        <v>11.2</v>
      </c>
      <c r="K19" s="6">
        <v>33.1</v>
      </c>
      <c r="L19" s="10">
        <f t="shared" si="0"/>
        <v>0.8964401294498382</v>
      </c>
      <c r="M19" s="10">
        <f t="shared" si="1"/>
        <v>1.1831683168316831</v>
      </c>
      <c r="N19" s="10">
        <f t="shared" si="2"/>
        <v>0.71794871794871795</v>
      </c>
      <c r="O19" s="10">
        <f t="shared" si="3"/>
        <v>1.1696113074204948</v>
      </c>
      <c r="P19" s="1">
        <v>85</v>
      </c>
    </row>
    <row r="20" spans="1:16" x14ac:dyDescent="0.2">
      <c r="A20" s="2">
        <v>24</v>
      </c>
      <c r="B20" s="2" t="s">
        <v>15</v>
      </c>
      <c r="C20" s="1">
        <v>27</v>
      </c>
      <c r="D20" s="1">
        <v>16</v>
      </c>
      <c r="E20" s="1">
        <v>16</v>
      </c>
      <c r="F20" s="11">
        <v>54</v>
      </c>
      <c r="G20" s="6">
        <v>0.3</v>
      </c>
      <c r="H20" s="6">
        <v>27.9</v>
      </c>
      <c r="I20" s="6">
        <v>10.1</v>
      </c>
      <c r="J20" s="6">
        <v>36.299999999999997</v>
      </c>
      <c r="K20" s="6">
        <v>20.100000000000001</v>
      </c>
      <c r="L20" s="10">
        <f t="shared" si="0"/>
        <v>0.90291262135922334</v>
      </c>
      <c r="M20" s="10">
        <f t="shared" si="1"/>
        <v>0.5</v>
      </c>
      <c r="N20" s="8">
        <f t="shared" si="2"/>
        <v>2.3269230769230766</v>
      </c>
      <c r="O20" s="10">
        <f t="shared" si="3"/>
        <v>0.71024734982332161</v>
      </c>
      <c r="P20" s="1">
        <v>122</v>
      </c>
    </row>
    <row r="21" spans="1:16" x14ac:dyDescent="0.2">
      <c r="A21" s="2">
        <v>48</v>
      </c>
      <c r="B21" s="2" t="s">
        <v>16</v>
      </c>
      <c r="C21" s="1">
        <v>7</v>
      </c>
      <c r="D21" s="1">
        <v>17</v>
      </c>
      <c r="E21" s="1">
        <v>17</v>
      </c>
      <c r="F21" s="11">
        <v>90</v>
      </c>
      <c r="G21" s="6">
        <v>0.5</v>
      </c>
      <c r="H21" s="6">
        <v>67.5</v>
      </c>
      <c r="I21" s="6">
        <v>2</v>
      </c>
      <c r="J21" s="6">
        <v>17.8</v>
      </c>
      <c r="K21" s="6">
        <v>8.3000000000000007</v>
      </c>
      <c r="L21" s="8">
        <f t="shared" si="0"/>
        <v>2.1844660194174756</v>
      </c>
      <c r="M21" s="9">
        <f t="shared" si="1"/>
        <v>9.9009900990099015E-2</v>
      </c>
      <c r="N21" s="10">
        <f t="shared" si="2"/>
        <v>1.1410256410256412</v>
      </c>
      <c r="O21" s="10">
        <f t="shared" si="3"/>
        <v>0.29328621908127211</v>
      </c>
      <c r="P21" s="36">
        <v>0</v>
      </c>
    </row>
    <row r="22" spans="1:16" x14ac:dyDescent="0.2">
      <c r="A22" s="2">
        <v>7</v>
      </c>
      <c r="B22" s="2" t="s">
        <v>12</v>
      </c>
      <c r="C22" s="1">
        <v>30</v>
      </c>
      <c r="D22" s="1">
        <v>18</v>
      </c>
      <c r="E22" s="1">
        <v>18</v>
      </c>
      <c r="F22" s="11">
        <v>91</v>
      </c>
      <c r="G22" s="6">
        <v>0.5</v>
      </c>
      <c r="H22" s="6">
        <v>35.1</v>
      </c>
      <c r="I22" s="6">
        <v>15.2</v>
      </c>
      <c r="J22" s="6">
        <v>10.1</v>
      </c>
      <c r="K22" s="6">
        <v>34.700000000000003</v>
      </c>
      <c r="L22" s="10">
        <f t="shared" si="0"/>
        <v>1.1359223300970875</v>
      </c>
      <c r="M22" s="10">
        <f t="shared" si="1"/>
        <v>0.75247524752475248</v>
      </c>
      <c r="N22" s="10">
        <f t="shared" si="2"/>
        <v>0.64743589743589747</v>
      </c>
      <c r="O22" s="10">
        <f t="shared" si="3"/>
        <v>1.226148409893993</v>
      </c>
      <c r="P22" s="1">
        <v>37</v>
      </c>
    </row>
    <row r="23" spans="1:16" x14ac:dyDescent="0.2">
      <c r="A23" s="2">
        <v>2</v>
      </c>
      <c r="B23" s="2" t="s">
        <v>12</v>
      </c>
      <c r="C23" s="1">
        <v>21</v>
      </c>
      <c r="D23" s="1">
        <v>19</v>
      </c>
      <c r="E23" s="1">
        <v>19</v>
      </c>
      <c r="F23" s="11">
        <v>110</v>
      </c>
      <c r="G23" s="6">
        <v>0.6</v>
      </c>
      <c r="H23" s="6">
        <v>55.9</v>
      </c>
      <c r="I23" s="6">
        <v>6.4</v>
      </c>
      <c r="J23" s="6">
        <v>14.4</v>
      </c>
      <c r="K23" s="6">
        <v>18.2</v>
      </c>
      <c r="L23" s="8">
        <f t="shared" si="0"/>
        <v>1.8090614886731391</v>
      </c>
      <c r="M23" s="10">
        <f t="shared" si="1"/>
        <v>0.31683168316831684</v>
      </c>
      <c r="N23" s="10">
        <f t="shared" si="2"/>
        <v>0.92307692307692313</v>
      </c>
      <c r="O23" s="10">
        <f t="shared" si="3"/>
        <v>0.64310954063604231</v>
      </c>
      <c r="P23" s="1">
        <v>186</v>
      </c>
    </row>
    <row r="24" spans="1:16" x14ac:dyDescent="0.2">
      <c r="A24" s="2">
        <v>38</v>
      </c>
      <c r="B24" s="2" t="s">
        <v>16</v>
      </c>
      <c r="C24" s="1">
        <v>13</v>
      </c>
      <c r="D24" s="1">
        <v>20</v>
      </c>
      <c r="E24" s="1">
        <v>20</v>
      </c>
      <c r="F24" s="11">
        <v>126</v>
      </c>
      <c r="G24" s="6">
        <v>0.7</v>
      </c>
      <c r="H24" s="6">
        <v>25</v>
      </c>
      <c r="I24" s="6">
        <v>4.4000000000000004</v>
      </c>
      <c r="J24" s="6">
        <v>31.1</v>
      </c>
      <c r="K24" s="6">
        <v>36.5</v>
      </c>
      <c r="L24" s="10">
        <f t="shared" si="0"/>
        <v>0.80906148867313921</v>
      </c>
      <c r="M24" s="9">
        <f t="shared" si="1"/>
        <v>0.21782178217821785</v>
      </c>
      <c r="N24" s="8">
        <f t="shared" si="2"/>
        <v>1.9935897435897438</v>
      </c>
      <c r="O24" s="10">
        <f t="shared" si="3"/>
        <v>1.2897526501766785</v>
      </c>
      <c r="P24" s="1">
        <v>98</v>
      </c>
    </row>
    <row r="25" spans="1:16" x14ac:dyDescent="0.2">
      <c r="A25" s="2">
        <v>4</v>
      </c>
      <c r="B25" s="2" t="s">
        <v>12</v>
      </c>
      <c r="C25" s="1">
        <v>10</v>
      </c>
      <c r="D25" s="1">
        <v>21</v>
      </c>
      <c r="E25" s="1">
        <v>21</v>
      </c>
      <c r="F25" s="11">
        <v>155</v>
      </c>
      <c r="G25" s="6">
        <v>0.9</v>
      </c>
      <c r="H25" s="6">
        <v>69.3</v>
      </c>
      <c r="I25" s="6">
        <v>2.9</v>
      </c>
      <c r="J25" s="6">
        <v>15.9</v>
      </c>
      <c r="K25" s="6">
        <v>7.5</v>
      </c>
      <c r="L25" s="8">
        <f t="shared" si="0"/>
        <v>2.2427184466019416</v>
      </c>
      <c r="M25" s="9">
        <f t="shared" si="1"/>
        <v>0.14356435643564355</v>
      </c>
      <c r="N25" s="10">
        <f t="shared" si="2"/>
        <v>1.0192307692307694</v>
      </c>
      <c r="O25" s="10">
        <f t="shared" si="3"/>
        <v>0.26501766784452296</v>
      </c>
      <c r="P25" s="36">
        <v>0</v>
      </c>
    </row>
    <row r="26" spans="1:16" x14ac:dyDescent="0.2">
      <c r="A26" s="2">
        <v>27</v>
      </c>
      <c r="B26" s="2" t="s">
        <v>15</v>
      </c>
      <c r="C26" s="1">
        <v>47</v>
      </c>
      <c r="D26" s="1">
        <v>22</v>
      </c>
      <c r="E26" s="1">
        <v>22</v>
      </c>
      <c r="F26" s="11">
        <v>185</v>
      </c>
      <c r="G26" s="6">
        <v>1.1000000000000001</v>
      </c>
      <c r="H26" s="6">
        <v>1.9</v>
      </c>
      <c r="I26" s="6">
        <v>60.3</v>
      </c>
      <c r="J26" s="6">
        <v>12.2</v>
      </c>
      <c r="K26" s="6">
        <v>17.3</v>
      </c>
      <c r="L26" s="9">
        <f t="shared" si="0"/>
        <v>6.1488673139158574E-2</v>
      </c>
      <c r="M26" s="8">
        <f t="shared" si="1"/>
        <v>2.9851485148514851</v>
      </c>
      <c r="N26" s="10">
        <f t="shared" si="2"/>
        <v>0.78205128205128205</v>
      </c>
      <c r="O26" s="10">
        <f t="shared" si="3"/>
        <v>0.61130742049469966</v>
      </c>
      <c r="P26" s="1">
        <v>82</v>
      </c>
    </row>
    <row r="27" spans="1:16" x14ac:dyDescent="0.2">
      <c r="A27" s="2">
        <v>29</v>
      </c>
      <c r="B27" s="2" t="s">
        <v>15</v>
      </c>
      <c r="C27" s="1">
        <v>19</v>
      </c>
      <c r="D27" s="1">
        <v>23</v>
      </c>
      <c r="E27" s="1">
        <v>23</v>
      </c>
      <c r="F27" s="11">
        <v>212</v>
      </c>
      <c r="G27" s="6">
        <v>1.2</v>
      </c>
      <c r="H27" s="6">
        <v>30.7</v>
      </c>
      <c r="I27" s="6">
        <v>5.9</v>
      </c>
      <c r="J27" s="6">
        <v>27.7</v>
      </c>
      <c r="K27" s="6">
        <v>24.3</v>
      </c>
      <c r="L27" s="10">
        <f t="shared" si="0"/>
        <v>0.99352750809061496</v>
      </c>
      <c r="M27" s="10">
        <f t="shared" si="1"/>
        <v>0.29207920792079212</v>
      </c>
      <c r="N27" s="8">
        <f t="shared" si="2"/>
        <v>1.7756410256410255</v>
      </c>
      <c r="O27" s="10">
        <f t="shared" si="3"/>
        <v>0.85865724381625441</v>
      </c>
      <c r="P27" s="36">
        <v>0</v>
      </c>
    </row>
    <row r="28" spans="1:16" x14ac:dyDescent="0.2">
      <c r="A28" s="2">
        <v>3</v>
      </c>
      <c r="B28" s="2" t="s">
        <v>12</v>
      </c>
      <c r="C28" s="1">
        <v>20</v>
      </c>
      <c r="D28" s="1">
        <v>24</v>
      </c>
      <c r="E28" s="1">
        <v>24</v>
      </c>
      <c r="F28" s="11">
        <v>213</v>
      </c>
      <c r="G28" s="6">
        <v>1.2</v>
      </c>
      <c r="H28" s="6">
        <v>58</v>
      </c>
      <c r="I28" s="6">
        <v>6.3</v>
      </c>
      <c r="J28" s="6">
        <v>15.3</v>
      </c>
      <c r="K28" s="6">
        <v>15.6</v>
      </c>
      <c r="L28" s="8">
        <f t="shared" si="0"/>
        <v>1.877022653721683</v>
      </c>
      <c r="M28" s="10">
        <f t="shared" si="1"/>
        <v>0.31188118811881188</v>
      </c>
      <c r="N28" s="10">
        <f t="shared" si="2"/>
        <v>0.98076923076923084</v>
      </c>
      <c r="O28" s="10">
        <f t="shared" si="3"/>
        <v>0.55123674911660769</v>
      </c>
      <c r="P28" s="1">
        <v>24</v>
      </c>
    </row>
    <row r="29" spans="1:16" x14ac:dyDescent="0.2">
      <c r="A29" s="2">
        <v>1</v>
      </c>
      <c r="B29" s="2" t="s">
        <v>12</v>
      </c>
      <c r="C29" s="1">
        <v>14</v>
      </c>
      <c r="D29" s="1">
        <v>25</v>
      </c>
      <c r="E29" s="1">
        <v>25</v>
      </c>
      <c r="F29" s="11">
        <v>240</v>
      </c>
      <c r="G29" s="6">
        <v>1.4</v>
      </c>
      <c r="H29" s="6">
        <v>44.9</v>
      </c>
      <c r="I29" s="6">
        <v>4.9000000000000004</v>
      </c>
      <c r="J29" s="6">
        <v>31.9</v>
      </c>
      <c r="K29" s="6">
        <v>13.5</v>
      </c>
      <c r="L29" s="10">
        <f t="shared" si="0"/>
        <v>1.4530744336569579</v>
      </c>
      <c r="M29" s="9">
        <f t="shared" si="1"/>
        <v>0.2425742574257426</v>
      </c>
      <c r="N29" s="8">
        <f t="shared" si="2"/>
        <v>2.0448717948717947</v>
      </c>
      <c r="O29" s="10">
        <f t="shared" si="3"/>
        <v>0.47703180212014135</v>
      </c>
      <c r="P29" s="1">
        <v>48</v>
      </c>
    </row>
    <row r="30" spans="1:16" x14ac:dyDescent="0.2">
      <c r="A30" s="2">
        <v>13</v>
      </c>
      <c r="B30" s="2" t="s">
        <v>14</v>
      </c>
      <c r="C30" s="1">
        <v>29</v>
      </c>
      <c r="D30" s="1">
        <v>26</v>
      </c>
      <c r="E30" s="1">
        <v>26</v>
      </c>
      <c r="F30" s="11">
        <v>292</v>
      </c>
      <c r="G30" s="6">
        <v>1.7</v>
      </c>
      <c r="H30" s="6">
        <v>31</v>
      </c>
      <c r="I30" s="6">
        <v>12.1</v>
      </c>
      <c r="J30" s="6">
        <v>8.3000000000000007</v>
      </c>
      <c r="K30" s="6">
        <v>44.9</v>
      </c>
      <c r="L30" s="10">
        <f t="shared" si="0"/>
        <v>1.0032362459546926</v>
      </c>
      <c r="M30" s="10">
        <f t="shared" si="1"/>
        <v>0.59900990099009899</v>
      </c>
      <c r="N30" s="10">
        <f t="shared" si="2"/>
        <v>0.53205128205128216</v>
      </c>
      <c r="O30" s="10">
        <f t="shared" si="3"/>
        <v>1.5865724381625441</v>
      </c>
      <c r="P30" s="1">
        <v>111</v>
      </c>
    </row>
    <row r="31" spans="1:16" x14ac:dyDescent="0.2">
      <c r="A31" s="2">
        <v>45</v>
      </c>
      <c r="B31" s="2" t="s">
        <v>16</v>
      </c>
      <c r="C31" s="1">
        <v>46</v>
      </c>
      <c r="D31" s="1">
        <v>27</v>
      </c>
      <c r="E31" s="1">
        <v>27</v>
      </c>
      <c r="F31" s="11">
        <v>311</v>
      </c>
      <c r="G31" s="6">
        <v>1.8</v>
      </c>
      <c r="H31" s="6">
        <v>18.399999999999999</v>
      </c>
      <c r="I31" s="6">
        <v>57.8</v>
      </c>
      <c r="J31" s="6">
        <v>7.3</v>
      </c>
      <c r="K31" s="6">
        <v>9.1999999999999993</v>
      </c>
      <c r="L31" s="10">
        <f t="shared" si="0"/>
        <v>0.59546925566343045</v>
      </c>
      <c r="M31" s="8">
        <f t="shared" si="1"/>
        <v>2.8613861386138613</v>
      </c>
      <c r="N31" s="10">
        <f t="shared" si="2"/>
        <v>0.46794871794871795</v>
      </c>
      <c r="O31" s="10">
        <f t="shared" si="3"/>
        <v>0.32508833922261482</v>
      </c>
      <c r="P31" s="1">
        <v>40</v>
      </c>
    </row>
    <row r="32" spans="1:16" x14ac:dyDescent="0.2">
      <c r="A32" s="2">
        <v>9</v>
      </c>
      <c r="B32" s="2" t="s">
        <v>12</v>
      </c>
      <c r="C32" s="1">
        <v>44</v>
      </c>
      <c r="D32" s="1">
        <v>28</v>
      </c>
      <c r="E32" s="1">
        <v>28</v>
      </c>
      <c r="F32" s="11">
        <v>314</v>
      </c>
      <c r="G32" s="6">
        <v>1.8</v>
      </c>
      <c r="H32" s="6">
        <v>15.4</v>
      </c>
      <c r="I32" s="6">
        <v>49</v>
      </c>
      <c r="J32" s="6">
        <v>4.2</v>
      </c>
      <c r="K32" s="6">
        <v>26.1</v>
      </c>
      <c r="L32" s="10">
        <f t="shared" si="0"/>
        <v>0.49838187702265374</v>
      </c>
      <c r="M32" s="8">
        <f t="shared" si="1"/>
        <v>2.4257425742574257</v>
      </c>
      <c r="N32" s="10">
        <f t="shared" si="2"/>
        <v>0.26923076923076927</v>
      </c>
      <c r="O32" s="10">
        <f t="shared" si="3"/>
        <v>0.92226148409893993</v>
      </c>
      <c r="P32" s="1">
        <v>169</v>
      </c>
    </row>
    <row r="33" spans="1:16" x14ac:dyDescent="0.2">
      <c r="A33" s="2">
        <v>22</v>
      </c>
      <c r="B33" s="2" t="s">
        <v>15</v>
      </c>
      <c r="C33" s="1">
        <v>16</v>
      </c>
      <c r="D33" s="1">
        <v>29</v>
      </c>
      <c r="E33" s="1">
        <v>29</v>
      </c>
      <c r="F33" s="11">
        <v>334</v>
      </c>
      <c r="G33" s="6">
        <v>2</v>
      </c>
      <c r="H33" s="6">
        <v>50.5</v>
      </c>
      <c r="I33" s="6">
        <v>4.9000000000000004</v>
      </c>
      <c r="J33" s="6">
        <v>14</v>
      </c>
      <c r="K33" s="6">
        <v>25.1</v>
      </c>
      <c r="L33" s="10">
        <f t="shared" si="0"/>
        <v>1.6343042071197411</v>
      </c>
      <c r="M33" s="9">
        <f t="shared" si="1"/>
        <v>0.2425742574257426</v>
      </c>
      <c r="N33" s="10">
        <f t="shared" si="2"/>
        <v>0.89743589743589747</v>
      </c>
      <c r="O33" s="10">
        <f t="shared" si="3"/>
        <v>0.88692579505300351</v>
      </c>
      <c r="P33" s="1">
        <v>22</v>
      </c>
    </row>
    <row r="34" spans="1:16" x14ac:dyDescent="0.2">
      <c r="A34" s="2">
        <v>12</v>
      </c>
      <c r="B34" s="2" t="s">
        <v>14</v>
      </c>
      <c r="C34" s="1">
        <v>49</v>
      </c>
      <c r="D34" s="1">
        <v>30</v>
      </c>
      <c r="E34" s="1">
        <v>30</v>
      </c>
      <c r="F34" s="11">
        <v>359</v>
      </c>
      <c r="G34" s="6">
        <v>2.1</v>
      </c>
      <c r="H34" s="6">
        <v>2.9</v>
      </c>
      <c r="I34" s="6">
        <v>62.9</v>
      </c>
      <c r="J34" s="6">
        <v>1.8</v>
      </c>
      <c r="K34" s="6">
        <v>28.5</v>
      </c>
      <c r="L34" s="9">
        <f t="shared" si="0"/>
        <v>9.3851132686084138E-2</v>
      </c>
      <c r="M34" s="8">
        <f t="shared" si="1"/>
        <v>3.113861386138614</v>
      </c>
      <c r="N34" s="9">
        <f t="shared" si="2"/>
        <v>0.11538461538461539</v>
      </c>
      <c r="O34" s="10">
        <f t="shared" si="3"/>
        <v>1.0070671378091873</v>
      </c>
      <c r="P34" s="1">
        <v>94</v>
      </c>
    </row>
    <row r="35" spans="1:16" x14ac:dyDescent="0.2">
      <c r="A35" s="2">
        <v>34</v>
      </c>
      <c r="B35" s="2" t="s">
        <v>23</v>
      </c>
      <c r="C35" s="1">
        <v>25</v>
      </c>
      <c r="D35" s="1">
        <v>31</v>
      </c>
      <c r="E35" s="1">
        <v>31</v>
      </c>
      <c r="F35" s="11">
        <v>366</v>
      </c>
      <c r="G35" s="6">
        <v>2.2000000000000002</v>
      </c>
      <c r="H35" s="6">
        <v>38.5</v>
      </c>
      <c r="I35" s="6">
        <v>7.7</v>
      </c>
      <c r="J35" s="6">
        <v>8.5</v>
      </c>
      <c r="K35" s="6">
        <v>40.700000000000003</v>
      </c>
      <c r="L35" s="10">
        <f t="shared" si="0"/>
        <v>1.2459546925566343</v>
      </c>
      <c r="M35" s="10">
        <f t="shared" si="1"/>
        <v>0.38118811881188119</v>
      </c>
      <c r="N35" s="10">
        <f t="shared" si="2"/>
        <v>0.54487179487179493</v>
      </c>
      <c r="O35" s="10">
        <f t="shared" si="3"/>
        <v>1.4381625441696113</v>
      </c>
      <c r="P35" s="1">
        <v>173</v>
      </c>
    </row>
    <row r="36" spans="1:16" x14ac:dyDescent="0.2">
      <c r="A36" s="2">
        <v>26</v>
      </c>
      <c r="B36" s="2" t="s">
        <v>15</v>
      </c>
      <c r="C36" s="1">
        <v>22</v>
      </c>
      <c r="D36" s="1">
        <v>32</v>
      </c>
      <c r="E36" s="1">
        <v>32</v>
      </c>
      <c r="F36" s="11">
        <v>441</v>
      </c>
      <c r="G36" s="6">
        <v>2.6</v>
      </c>
      <c r="H36" s="6">
        <v>26.6</v>
      </c>
      <c r="I36" s="6">
        <v>6.6</v>
      </c>
      <c r="J36" s="6">
        <v>32.200000000000003</v>
      </c>
      <c r="K36" s="6">
        <v>30.4</v>
      </c>
      <c r="L36" s="10">
        <f t="shared" si="0"/>
        <v>0.86084142394822016</v>
      </c>
      <c r="M36" s="10">
        <f t="shared" si="1"/>
        <v>0.32673267326732675</v>
      </c>
      <c r="N36" s="8">
        <f t="shared" si="2"/>
        <v>2.0641025641025643</v>
      </c>
      <c r="O36" s="10">
        <f t="shared" si="3"/>
        <v>1.0742049469964663</v>
      </c>
      <c r="P36" s="1">
        <v>196</v>
      </c>
    </row>
    <row r="37" spans="1:16" x14ac:dyDescent="0.2">
      <c r="A37" s="2">
        <v>28</v>
      </c>
      <c r="B37" s="2" t="s">
        <v>15</v>
      </c>
      <c r="C37" s="1">
        <v>41</v>
      </c>
      <c r="D37" s="1">
        <v>33</v>
      </c>
      <c r="E37" s="1">
        <v>33</v>
      </c>
      <c r="F37" s="11">
        <v>523</v>
      </c>
      <c r="G37" s="6">
        <v>3.1</v>
      </c>
      <c r="H37" s="6">
        <v>2.9</v>
      </c>
      <c r="I37" s="6">
        <v>44.4</v>
      </c>
      <c r="J37" s="6">
        <v>16.2</v>
      </c>
      <c r="K37" s="6">
        <v>16.2</v>
      </c>
      <c r="L37" s="9">
        <f t="shared" ref="L37:L55" si="4">H37/30.9</f>
        <v>9.3851132686084138E-2</v>
      </c>
      <c r="M37" s="8">
        <f t="shared" ref="M37:M55" si="5">I37/20.2</f>
        <v>2.1980198019801982</v>
      </c>
      <c r="N37" s="10">
        <f t="shared" ref="N37:N55" si="6">J37/15.6</f>
        <v>1.0384615384615385</v>
      </c>
      <c r="O37" s="10">
        <f t="shared" ref="O37:O55" si="7">K37/28.3</f>
        <v>0.57243816254416957</v>
      </c>
      <c r="P37" s="1">
        <v>102</v>
      </c>
    </row>
    <row r="38" spans="1:16" x14ac:dyDescent="0.2">
      <c r="A38" s="2">
        <v>36</v>
      </c>
      <c r="B38" s="2" t="s">
        <v>16</v>
      </c>
      <c r="C38" s="1">
        <v>43</v>
      </c>
      <c r="D38" s="1">
        <v>34</v>
      </c>
      <c r="E38" s="1">
        <v>34</v>
      </c>
      <c r="F38" s="11">
        <v>639</v>
      </c>
      <c r="G38" s="6">
        <v>3.8</v>
      </c>
      <c r="H38" s="6">
        <v>21.6</v>
      </c>
      <c r="I38" s="6">
        <v>48.6</v>
      </c>
      <c r="J38" s="6">
        <v>4.5</v>
      </c>
      <c r="K38" s="6">
        <v>18.899999999999999</v>
      </c>
      <c r="L38" s="10">
        <f t="shared" si="4"/>
        <v>0.69902912621359226</v>
      </c>
      <c r="M38" s="8">
        <f t="shared" si="5"/>
        <v>2.4059405940594063</v>
      </c>
      <c r="N38" s="10">
        <f t="shared" si="6"/>
        <v>0.28846153846153849</v>
      </c>
      <c r="O38" s="10">
        <f t="shared" si="7"/>
        <v>0.66784452296819785</v>
      </c>
      <c r="P38" s="1">
        <v>175</v>
      </c>
    </row>
    <row r="39" spans="1:16" x14ac:dyDescent="0.2">
      <c r="A39" s="2">
        <v>42</v>
      </c>
      <c r="B39" s="2" t="s">
        <v>16</v>
      </c>
      <c r="C39" s="1">
        <v>50</v>
      </c>
      <c r="D39" s="1">
        <v>35</v>
      </c>
      <c r="E39" s="1">
        <v>36</v>
      </c>
      <c r="F39" s="11">
        <v>720</v>
      </c>
      <c r="G39" s="6">
        <v>4.3</v>
      </c>
      <c r="H39" s="6">
        <v>3.1</v>
      </c>
      <c r="I39" s="6">
        <v>64.099999999999994</v>
      </c>
      <c r="J39" s="6">
        <v>3.8</v>
      </c>
      <c r="K39" s="6">
        <v>22.7</v>
      </c>
      <c r="L39" s="9">
        <f t="shared" si="4"/>
        <v>0.10032362459546926</v>
      </c>
      <c r="M39" s="8">
        <f t="shared" si="5"/>
        <v>3.173267326732673</v>
      </c>
      <c r="N39" s="9">
        <f t="shared" si="6"/>
        <v>0.24358974358974358</v>
      </c>
      <c r="O39" s="10">
        <f t="shared" si="7"/>
        <v>0.80212014134275611</v>
      </c>
      <c r="P39" s="1">
        <v>270</v>
      </c>
    </row>
    <row r="40" spans="1:16" x14ac:dyDescent="0.2">
      <c r="A40" s="2">
        <v>18</v>
      </c>
      <c r="B40" s="2" t="s">
        <v>14</v>
      </c>
      <c r="C40" s="1">
        <v>37</v>
      </c>
      <c r="D40" s="1">
        <v>36</v>
      </c>
      <c r="E40" s="1">
        <v>35</v>
      </c>
      <c r="F40" s="11">
        <v>730</v>
      </c>
      <c r="G40" s="6">
        <v>4.2</v>
      </c>
      <c r="H40" s="6">
        <v>3.1</v>
      </c>
      <c r="I40" s="6">
        <v>26</v>
      </c>
      <c r="J40" s="6">
        <v>14.1</v>
      </c>
      <c r="K40" s="6">
        <v>52.5</v>
      </c>
      <c r="L40" s="9">
        <f t="shared" si="4"/>
        <v>0.10032362459546926</v>
      </c>
      <c r="M40" s="10">
        <f t="shared" si="5"/>
        <v>1.2871287128712872</v>
      </c>
      <c r="N40" s="10">
        <f t="shared" si="6"/>
        <v>0.90384615384615385</v>
      </c>
      <c r="O40" s="8">
        <f t="shared" si="7"/>
        <v>1.8551236749116606</v>
      </c>
      <c r="P40" s="1">
        <v>302</v>
      </c>
    </row>
    <row r="41" spans="1:16" x14ac:dyDescent="0.2">
      <c r="A41" s="2">
        <v>11</v>
      </c>
      <c r="B41" s="2" t="s">
        <v>14</v>
      </c>
      <c r="C41" s="1">
        <v>32</v>
      </c>
      <c r="D41" s="1">
        <v>37</v>
      </c>
      <c r="E41" s="1">
        <v>37</v>
      </c>
      <c r="F41" s="11">
        <v>772</v>
      </c>
      <c r="G41" s="6">
        <v>4.4000000000000004</v>
      </c>
      <c r="H41" s="6">
        <v>24.9</v>
      </c>
      <c r="I41" s="6">
        <v>20.9</v>
      </c>
      <c r="J41" s="6">
        <v>7.3</v>
      </c>
      <c r="K41" s="6">
        <v>42.6</v>
      </c>
      <c r="L41" s="10">
        <f t="shared" si="4"/>
        <v>0.80582524271844658</v>
      </c>
      <c r="M41" s="10">
        <f t="shared" si="5"/>
        <v>1.0346534653465347</v>
      </c>
      <c r="N41" s="10">
        <f t="shared" si="6"/>
        <v>0.46794871794871795</v>
      </c>
      <c r="O41" s="10">
        <f t="shared" si="7"/>
        <v>1.5053003533568905</v>
      </c>
      <c r="P41" s="36">
        <v>1</v>
      </c>
    </row>
    <row r="42" spans="1:16" x14ac:dyDescent="0.2">
      <c r="A42" s="2">
        <v>40</v>
      </c>
      <c r="B42" s="2" t="s">
        <v>16</v>
      </c>
      <c r="C42" s="1">
        <v>42</v>
      </c>
      <c r="D42" s="1">
        <v>38</v>
      </c>
      <c r="E42" s="1">
        <v>38</v>
      </c>
      <c r="F42" s="11">
        <v>782</v>
      </c>
      <c r="G42" s="6">
        <v>4.5999999999999996</v>
      </c>
      <c r="H42" s="6">
        <v>22.7</v>
      </c>
      <c r="I42" s="6">
        <v>48.4</v>
      </c>
      <c r="J42" s="6">
        <v>6.7</v>
      </c>
      <c r="K42" s="6">
        <v>15.1</v>
      </c>
      <c r="L42" s="10">
        <f t="shared" si="4"/>
        <v>0.7346278317152104</v>
      </c>
      <c r="M42" s="8">
        <f t="shared" si="5"/>
        <v>2.3960396039603959</v>
      </c>
      <c r="N42" s="10">
        <f t="shared" si="6"/>
        <v>0.42948717948717952</v>
      </c>
      <c r="O42" s="10">
        <f t="shared" si="7"/>
        <v>0.53356890459363959</v>
      </c>
      <c r="P42" s="36">
        <v>6</v>
      </c>
    </row>
    <row r="43" spans="1:16" x14ac:dyDescent="0.2">
      <c r="A43" s="2">
        <v>8</v>
      </c>
      <c r="B43" s="2" t="s">
        <v>13</v>
      </c>
      <c r="C43" s="1">
        <v>35</v>
      </c>
      <c r="D43" s="1">
        <v>39</v>
      </c>
      <c r="E43" s="1">
        <v>39</v>
      </c>
      <c r="F43" s="11">
        <v>812</v>
      </c>
      <c r="G43" s="6">
        <v>4.5999999999999996</v>
      </c>
      <c r="H43" s="6">
        <v>11.8</v>
      </c>
      <c r="I43" s="6">
        <v>24.4</v>
      </c>
      <c r="J43" s="6">
        <v>5.6</v>
      </c>
      <c r="K43" s="6">
        <v>54.8</v>
      </c>
      <c r="L43" s="10">
        <f t="shared" si="4"/>
        <v>0.3818770226537217</v>
      </c>
      <c r="M43" s="10">
        <f t="shared" si="5"/>
        <v>1.2079207920792079</v>
      </c>
      <c r="N43" s="10">
        <f t="shared" si="6"/>
        <v>0.35897435897435898</v>
      </c>
      <c r="O43" s="8">
        <f t="shared" si="7"/>
        <v>1.9363957597173143</v>
      </c>
      <c r="P43" s="1">
        <v>208</v>
      </c>
    </row>
    <row r="44" spans="1:16" x14ac:dyDescent="0.2">
      <c r="A44" s="2">
        <v>35</v>
      </c>
      <c r="B44" s="2" t="s">
        <v>16</v>
      </c>
      <c r="C44" s="1">
        <v>40</v>
      </c>
      <c r="D44" s="1">
        <v>40</v>
      </c>
      <c r="E44" s="1">
        <v>40</v>
      </c>
      <c r="F44" s="11">
        <v>859</v>
      </c>
      <c r="G44" s="6">
        <v>5</v>
      </c>
      <c r="H44" s="6">
        <v>36.9</v>
      </c>
      <c r="I44" s="6">
        <v>35</v>
      </c>
      <c r="J44" s="6">
        <v>8.1</v>
      </c>
      <c r="K44" s="6">
        <v>13</v>
      </c>
      <c r="L44" s="10">
        <f t="shared" si="4"/>
        <v>1.1941747572815533</v>
      </c>
      <c r="M44" s="10">
        <f t="shared" si="5"/>
        <v>1.7326732673267327</v>
      </c>
      <c r="N44" s="10">
        <f t="shared" si="6"/>
        <v>0.51923076923076927</v>
      </c>
      <c r="O44" s="10">
        <f t="shared" si="7"/>
        <v>0.45936395759717313</v>
      </c>
      <c r="P44" s="1">
        <v>101</v>
      </c>
    </row>
    <row r="45" spans="1:16" x14ac:dyDescent="0.2">
      <c r="A45" s="2">
        <v>16</v>
      </c>
      <c r="B45" s="2" t="s">
        <v>14</v>
      </c>
      <c r="C45" s="1">
        <v>39</v>
      </c>
      <c r="D45" s="1">
        <v>41</v>
      </c>
      <c r="E45" s="1">
        <v>41</v>
      </c>
      <c r="F45" s="11">
        <v>962</v>
      </c>
      <c r="G45" s="6">
        <v>5.5</v>
      </c>
      <c r="H45" s="6">
        <v>2</v>
      </c>
      <c r="I45" s="6">
        <v>31.9</v>
      </c>
      <c r="J45" s="6">
        <v>1.4</v>
      </c>
      <c r="K45" s="6">
        <v>62.2</v>
      </c>
      <c r="L45" s="9">
        <f t="shared" si="4"/>
        <v>6.4724919093851141E-2</v>
      </c>
      <c r="M45" s="10">
        <f t="shared" si="5"/>
        <v>1.5792079207920793</v>
      </c>
      <c r="N45" s="9">
        <f t="shared" si="6"/>
        <v>8.9743589743589744E-2</v>
      </c>
      <c r="O45" s="8">
        <f t="shared" si="7"/>
        <v>2.1978798586572439</v>
      </c>
      <c r="P45" s="1">
        <v>106</v>
      </c>
    </row>
    <row r="46" spans="1:16" x14ac:dyDescent="0.2">
      <c r="A46" s="2">
        <v>39</v>
      </c>
      <c r="B46" s="2" t="s">
        <v>16</v>
      </c>
      <c r="C46" s="1">
        <v>17</v>
      </c>
      <c r="D46" s="1">
        <v>42</v>
      </c>
      <c r="E46" s="1">
        <v>42</v>
      </c>
      <c r="F46" s="11">
        <v>978</v>
      </c>
      <c r="G46" s="6">
        <v>5.6</v>
      </c>
      <c r="H46" s="6">
        <v>60.3</v>
      </c>
      <c r="I46" s="6">
        <v>5.7</v>
      </c>
      <c r="J46" s="6">
        <v>12.7</v>
      </c>
      <c r="K46" s="6">
        <v>14.9</v>
      </c>
      <c r="L46" s="8">
        <f t="shared" si="4"/>
        <v>1.9514563106796117</v>
      </c>
      <c r="M46" s="10">
        <f t="shared" si="5"/>
        <v>0.28217821782178221</v>
      </c>
      <c r="N46" s="10">
        <f t="shared" si="6"/>
        <v>0.8141025641025641</v>
      </c>
      <c r="O46" s="10">
        <f t="shared" si="7"/>
        <v>0.52650176678445226</v>
      </c>
      <c r="P46" s="36">
        <v>1</v>
      </c>
    </row>
    <row r="47" spans="1:16" x14ac:dyDescent="0.2">
      <c r="A47" s="2">
        <v>31</v>
      </c>
      <c r="B47" s="2" t="s">
        <v>15</v>
      </c>
      <c r="C47" s="1">
        <v>48</v>
      </c>
      <c r="D47" s="1">
        <v>43</v>
      </c>
      <c r="E47" s="1">
        <v>43</v>
      </c>
      <c r="F47" s="11">
        <v>1006</v>
      </c>
      <c r="G47" s="6">
        <v>5.9</v>
      </c>
      <c r="H47" s="6">
        <v>10.5</v>
      </c>
      <c r="I47" s="6">
        <v>62</v>
      </c>
      <c r="J47" s="6">
        <v>2.5</v>
      </c>
      <c r="K47" s="6">
        <v>18.399999999999999</v>
      </c>
      <c r="L47" s="10">
        <f t="shared" si="4"/>
        <v>0.33980582524271846</v>
      </c>
      <c r="M47" s="8">
        <f t="shared" si="5"/>
        <v>3.0693069306930694</v>
      </c>
      <c r="N47" s="9">
        <f t="shared" si="6"/>
        <v>0.16025641025641027</v>
      </c>
      <c r="O47" s="10">
        <f t="shared" si="7"/>
        <v>0.65017667844522964</v>
      </c>
      <c r="P47" s="1">
        <v>66</v>
      </c>
    </row>
    <row r="48" spans="1:16" x14ac:dyDescent="0.2">
      <c r="A48" s="2">
        <v>10</v>
      </c>
      <c r="B48" s="2" t="s">
        <v>12</v>
      </c>
      <c r="C48" s="1">
        <v>23</v>
      </c>
      <c r="D48" s="1">
        <v>44</v>
      </c>
      <c r="E48" s="1">
        <v>44</v>
      </c>
      <c r="F48" s="11">
        <v>1056</v>
      </c>
      <c r="G48" s="6">
        <v>6</v>
      </c>
      <c r="H48" s="6">
        <v>20.5</v>
      </c>
      <c r="I48" s="6">
        <v>7.5</v>
      </c>
      <c r="J48" s="6">
        <v>3</v>
      </c>
      <c r="K48" s="6">
        <v>65.8</v>
      </c>
      <c r="L48" s="10">
        <f t="shared" si="4"/>
        <v>0.66343042071197411</v>
      </c>
      <c r="M48" s="10">
        <f t="shared" si="5"/>
        <v>0.37128712871287128</v>
      </c>
      <c r="N48" s="9">
        <f t="shared" si="6"/>
        <v>0.19230769230769232</v>
      </c>
      <c r="O48" s="8">
        <f t="shared" si="7"/>
        <v>2.3250883392226145</v>
      </c>
      <c r="P48" s="1">
        <v>13</v>
      </c>
    </row>
    <row r="49" spans="1:16" x14ac:dyDescent="0.2">
      <c r="A49" s="2">
        <v>21</v>
      </c>
      <c r="B49" s="2" t="s">
        <v>15</v>
      </c>
      <c r="C49" s="1">
        <v>24</v>
      </c>
      <c r="D49" s="1">
        <v>45</v>
      </c>
      <c r="E49" s="1">
        <v>45</v>
      </c>
      <c r="F49" s="11">
        <v>1126</v>
      </c>
      <c r="G49" s="6">
        <v>6.6</v>
      </c>
      <c r="H49" s="6">
        <v>3.9</v>
      </c>
      <c r="I49" s="6">
        <v>7.7</v>
      </c>
      <c r="J49" s="6">
        <v>11.4</v>
      </c>
      <c r="K49" s="6">
        <v>74.7</v>
      </c>
      <c r="L49" s="9">
        <f t="shared" si="4"/>
        <v>0.12621359223300971</v>
      </c>
      <c r="M49" s="10">
        <f t="shared" si="5"/>
        <v>0.38118811881188119</v>
      </c>
      <c r="N49" s="10">
        <f t="shared" si="6"/>
        <v>0.73076923076923084</v>
      </c>
      <c r="O49" s="8">
        <f t="shared" si="7"/>
        <v>2.6395759717314489</v>
      </c>
      <c r="P49" s="36">
        <v>0</v>
      </c>
    </row>
    <row r="50" spans="1:16" x14ac:dyDescent="0.2">
      <c r="A50" s="2">
        <v>41</v>
      </c>
      <c r="B50" s="2" t="s">
        <v>16</v>
      </c>
      <c r="C50" s="1">
        <v>51</v>
      </c>
      <c r="D50" s="1">
        <v>46</v>
      </c>
      <c r="E50" s="1">
        <v>46</v>
      </c>
      <c r="F50" s="11">
        <v>1182</v>
      </c>
      <c r="G50" s="6">
        <v>7</v>
      </c>
      <c r="H50" s="6">
        <v>5.5</v>
      </c>
      <c r="I50" s="6">
        <v>70.7</v>
      </c>
      <c r="J50" s="6">
        <v>1.5</v>
      </c>
      <c r="K50" s="6">
        <v>15.9</v>
      </c>
      <c r="L50" s="9">
        <f t="shared" si="4"/>
        <v>0.17799352750809061</v>
      </c>
      <c r="M50" s="8">
        <f t="shared" si="5"/>
        <v>3.5000000000000004</v>
      </c>
      <c r="N50" s="9">
        <f t="shared" si="6"/>
        <v>9.6153846153846159E-2</v>
      </c>
      <c r="O50" s="10">
        <f t="shared" si="7"/>
        <v>0.56183745583038869</v>
      </c>
      <c r="P50" s="1">
        <v>410</v>
      </c>
    </row>
    <row r="51" spans="1:16" x14ac:dyDescent="0.2">
      <c r="A51" s="2">
        <v>33</v>
      </c>
      <c r="B51" s="2" t="s">
        <v>22</v>
      </c>
      <c r="C51" s="1">
        <v>12</v>
      </c>
      <c r="D51" s="1">
        <v>47</v>
      </c>
      <c r="E51" s="1">
        <v>47</v>
      </c>
      <c r="F51" s="11">
        <v>1314</v>
      </c>
      <c r="G51" s="6">
        <v>7.4</v>
      </c>
      <c r="H51" s="6">
        <v>72.099999999999994</v>
      </c>
      <c r="I51" s="6">
        <v>3.8</v>
      </c>
      <c r="J51" s="6">
        <v>7.6</v>
      </c>
      <c r="K51" s="6">
        <v>10.7</v>
      </c>
      <c r="L51" s="8">
        <f t="shared" si="4"/>
        <v>2.333333333333333</v>
      </c>
      <c r="M51" s="9">
        <f t="shared" si="5"/>
        <v>0.18811881188118812</v>
      </c>
      <c r="N51" s="10">
        <f t="shared" si="6"/>
        <v>0.48717948717948717</v>
      </c>
      <c r="O51" s="10">
        <f t="shared" si="7"/>
        <v>0.3780918727915194</v>
      </c>
      <c r="P51" s="1">
        <v>32</v>
      </c>
    </row>
    <row r="52" spans="1:16" x14ac:dyDescent="0.2">
      <c r="A52" s="2">
        <v>15</v>
      </c>
      <c r="B52" s="2" t="s">
        <v>14</v>
      </c>
      <c r="C52" s="1">
        <v>36</v>
      </c>
      <c r="D52" s="1">
        <v>48</v>
      </c>
      <c r="E52" s="1">
        <v>48</v>
      </c>
      <c r="F52" s="11">
        <v>1368</v>
      </c>
      <c r="G52" s="6">
        <v>7.9</v>
      </c>
      <c r="H52" s="6">
        <v>4.8</v>
      </c>
      <c r="I52" s="6">
        <v>25.3</v>
      </c>
      <c r="J52" s="6">
        <v>1.7</v>
      </c>
      <c r="K52" s="6">
        <v>65.400000000000006</v>
      </c>
      <c r="L52" s="9">
        <f t="shared" si="4"/>
        <v>0.15533980582524273</v>
      </c>
      <c r="M52" s="10">
        <f t="shared" si="5"/>
        <v>1.2524752475247525</v>
      </c>
      <c r="N52" s="9">
        <f t="shared" si="6"/>
        <v>0.10897435897435898</v>
      </c>
      <c r="O52" s="8">
        <f t="shared" si="7"/>
        <v>2.3109540636042403</v>
      </c>
      <c r="P52" s="1">
        <v>24</v>
      </c>
    </row>
    <row r="53" spans="1:16" x14ac:dyDescent="0.2">
      <c r="A53" s="2">
        <v>14</v>
      </c>
      <c r="B53" s="2" t="s">
        <v>14</v>
      </c>
      <c r="C53" s="1">
        <v>31</v>
      </c>
      <c r="D53" s="1">
        <v>49</v>
      </c>
      <c r="E53" s="1">
        <v>49</v>
      </c>
      <c r="F53" s="11">
        <v>1432</v>
      </c>
      <c r="G53" s="6">
        <v>8.1999999999999993</v>
      </c>
      <c r="H53" s="6">
        <v>3</v>
      </c>
      <c r="I53" s="6">
        <v>19.600000000000001</v>
      </c>
      <c r="J53" s="6">
        <v>2.5</v>
      </c>
      <c r="K53" s="6">
        <v>72.400000000000006</v>
      </c>
      <c r="L53" s="9">
        <f t="shared" si="4"/>
        <v>9.7087378640776698E-2</v>
      </c>
      <c r="M53" s="10">
        <f t="shared" si="5"/>
        <v>0.97029702970297038</v>
      </c>
      <c r="N53" s="9">
        <f t="shared" si="6"/>
        <v>0.16025641025641027</v>
      </c>
      <c r="O53" s="8">
        <f t="shared" si="7"/>
        <v>2.558303886925795</v>
      </c>
      <c r="P53" s="1">
        <v>18</v>
      </c>
    </row>
    <row r="54" spans="1:16" x14ac:dyDescent="0.2">
      <c r="A54" s="2">
        <v>17</v>
      </c>
      <c r="B54" s="2" t="s">
        <v>14</v>
      </c>
      <c r="C54" s="1">
        <v>38</v>
      </c>
      <c r="D54" s="1">
        <v>50</v>
      </c>
      <c r="E54" s="1">
        <v>50</v>
      </c>
      <c r="F54" s="11">
        <v>1447</v>
      </c>
      <c r="G54" s="6">
        <v>8.3000000000000007</v>
      </c>
      <c r="H54" s="6">
        <v>1.9</v>
      </c>
      <c r="I54" s="6">
        <v>29.1</v>
      </c>
      <c r="J54" s="6">
        <v>1.2</v>
      </c>
      <c r="K54" s="6">
        <v>65.099999999999994</v>
      </c>
      <c r="L54" s="9">
        <f t="shared" si="4"/>
        <v>6.1488673139158574E-2</v>
      </c>
      <c r="M54" s="10">
        <f t="shared" si="5"/>
        <v>1.4405940594059408</v>
      </c>
      <c r="N54" s="9">
        <f t="shared" si="6"/>
        <v>7.6923076923076927E-2</v>
      </c>
      <c r="O54" s="8">
        <f t="shared" si="7"/>
        <v>2.3003533568904593</v>
      </c>
      <c r="P54" s="1">
        <v>161</v>
      </c>
    </row>
    <row r="55" spans="1:16" x14ac:dyDescent="0.2">
      <c r="A55" s="2">
        <v>37</v>
      </c>
      <c r="B55" s="2" t="s">
        <v>16</v>
      </c>
      <c r="C55" s="1">
        <v>33</v>
      </c>
      <c r="D55" s="1">
        <v>51</v>
      </c>
      <c r="E55" s="1">
        <v>51</v>
      </c>
      <c r="F55" s="11">
        <v>1902</v>
      </c>
      <c r="G55" s="6">
        <v>11.3</v>
      </c>
      <c r="H55" s="6">
        <v>11.9</v>
      </c>
      <c r="I55" s="6">
        <v>21.3</v>
      </c>
      <c r="J55" s="6">
        <v>8.4</v>
      </c>
      <c r="K55" s="6">
        <v>52.4</v>
      </c>
      <c r="L55" s="10">
        <f t="shared" si="4"/>
        <v>0.38511326860841427</v>
      </c>
      <c r="M55" s="10">
        <f t="shared" si="5"/>
        <v>1.0544554455445545</v>
      </c>
      <c r="N55" s="10">
        <f t="shared" si="6"/>
        <v>0.53846153846153855</v>
      </c>
      <c r="O55" s="8">
        <f t="shared" si="7"/>
        <v>1.851590106007067</v>
      </c>
      <c r="P55" s="1">
        <v>17</v>
      </c>
    </row>
    <row r="58" spans="1:16" x14ac:dyDescent="0.2">
      <c r="A58" s="13" t="s">
        <v>31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</sheetData>
  <autoFilter ref="A4:O4" xr:uid="{1CD40592-FF14-4544-9874-E549E713F19E}"/>
  <mergeCells count="6">
    <mergeCell ref="A58:P59"/>
    <mergeCell ref="C3:E3"/>
    <mergeCell ref="H3:K3"/>
    <mergeCell ref="L3:O3"/>
    <mergeCell ref="F3:G3"/>
    <mergeCell ref="A1:P2"/>
  </mergeCells>
  <printOptions gridLines="1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0DE3-DDFB-9844-B5AA-00885CA33A66}">
  <dimension ref="B1:H18"/>
  <sheetViews>
    <sheetView workbookViewId="0">
      <selection activeCell="K39" sqref="K39"/>
    </sheetView>
  </sheetViews>
  <sheetFormatPr baseColWidth="10" defaultRowHeight="16" x14ac:dyDescent="0.2"/>
  <cols>
    <col min="2" max="2" width="15.33203125" customWidth="1"/>
    <col min="3" max="3" width="15.5" customWidth="1"/>
    <col min="4" max="4" width="17" customWidth="1"/>
    <col min="5" max="5" width="16.6640625" customWidth="1"/>
    <col min="6" max="6" width="12.5" customWidth="1"/>
    <col min="7" max="7" width="18.6640625" customWidth="1"/>
    <col min="8" max="8" width="18.33203125" customWidth="1"/>
  </cols>
  <sheetData>
    <row r="1" spans="2:8" ht="17" thickBot="1" x14ac:dyDescent="0.25"/>
    <row r="2" spans="2:8" s="38" customFormat="1" ht="36" customHeight="1" thickTop="1" x14ac:dyDescent="0.2">
      <c r="B2" s="39"/>
      <c r="C2" s="40"/>
      <c r="D2" s="15" t="s">
        <v>25</v>
      </c>
      <c r="E2" s="15"/>
      <c r="F2" s="41" t="s">
        <v>24</v>
      </c>
      <c r="G2" s="41"/>
      <c r="H2" s="42" t="s">
        <v>20</v>
      </c>
    </row>
    <row r="3" spans="2:8" ht="68" x14ac:dyDescent="0.2">
      <c r="B3" s="16" t="s">
        <v>0</v>
      </c>
      <c r="C3" s="17" t="s">
        <v>1</v>
      </c>
      <c r="D3" s="18" t="s">
        <v>10</v>
      </c>
      <c r="E3" s="19" t="s">
        <v>11</v>
      </c>
      <c r="F3" s="19" t="s">
        <v>26</v>
      </c>
      <c r="G3" s="20" t="s">
        <v>27</v>
      </c>
      <c r="H3" s="21" t="s">
        <v>28</v>
      </c>
    </row>
    <row r="4" spans="2:8" x14ac:dyDescent="0.2">
      <c r="B4" s="22">
        <v>6</v>
      </c>
      <c r="C4" s="23" t="s">
        <v>12</v>
      </c>
      <c r="D4" s="24">
        <v>1</v>
      </c>
      <c r="E4" s="25">
        <v>0</v>
      </c>
      <c r="F4" s="25">
        <v>4.9000000000000004</v>
      </c>
      <c r="G4" s="26">
        <f>F4/20.2</f>
        <v>0.2425742574257426</v>
      </c>
      <c r="H4" s="27">
        <v>79</v>
      </c>
    </row>
    <row r="5" spans="2:8" x14ac:dyDescent="0.2">
      <c r="B5" s="22">
        <v>50</v>
      </c>
      <c r="C5" s="23" t="s">
        <v>18</v>
      </c>
      <c r="D5" s="24">
        <v>3</v>
      </c>
      <c r="E5" s="25">
        <v>0</v>
      </c>
      <c r="F5" s="25">
        <v>2.9</v>
      </c>
      <c r="G5" s="26">
        <f>F5/20.2</f>
        <v>0.14356435643564355</v>
      </c>
      <c r="H5" s="27">
        <v>31</v>
      </c>
    </row>
    <row r="6" spans="2:8" x14ac:dyDescent="0.2">
      <c r="B6" s="22">
        <v>19</v>
      </c>
      <c r="C6" s="23" t="s">
        <v>15</v>
      </c>
      <c r="D6" s="24">
        <v>4</v>
      </c>
      <c r="E6" s="25">
        <v>0</v>
      </c>
      <c r="F6" s="25">
        <v>1.6</v>
      </c>
      <c r="G6" s="26">
        <f>F6/20.2</f>
        <v>7.9207920792079209E-2</v>
      </c>
      <c r="H6" s="35">
        <v>1</v>
      </c>
    </row>
    <row r="7" spans="2:8" x14ac:dyDescent="0.2">
      <c r="B7" s="22">
        <v>51</v>
      </c>
      <c r="C7" s="23" t="s">
        <v>17</v>
      </c>
      <c r="D7" s="24">
        <v>13</v>
      </c>
      <c r="E7" s="25">
        <v>0.1</v>
      </c>
      <c r="F7" s="25">
        <v>1.1000000000000001</v>
      </c>
      <c r="G7" s="26">
        <f>F7/20.2</f>
        <v>5.4455445544554462E-2</v>
      </c>
      <c r="H7" s="35">
        <v>0</v>
      </c>
    </row>
    <row r="8" spans="2:8" x14ac:dyDescent="0.2">
      <c r="B8" s="22">
        <v>5</v>
      </c>
      <c r="C8" s="23" t="s">
        <v>12</v>
      </c>
      <c r="D8" s="24">
        <v>15</v>
      </c>
      <c r="E8" s="25">
        <v>0.1</v>
      </c>
      <c r="F8" s="25">
        <v>2.7</v>
      </c>
      <c r="G8" s="26">
        <f>F8/20.2</f>
        <v>0.13366336633663367</v>
      </c>
      <c r="H8" s="35">
        <v>10</v>
      </c>
    </row>
    <row r="9" spans="2:8" x14ac:dyDescent="0.2">
      <c r="B9" s="22">
        <v>46</v>
      </c>
      <c r="C9" s="23" t="s">
        <v>16</v>
      </c>
      <c r="D9" s="24">
        <v>20</v>
      </c>
      <c r="E9" s="25">
        <v>0.1</v>
      </c>
      <c r="F9" s="25">
        <v>49.9</v>
      </c>
      <c r="G9" s="28">
        <f>F9/20.2</f>
        <v>2.4702970297029703</v>
      </c>
      <c r="H9" s="27">
        <v>91</v>
      </c>
    </row>
    <row r="10" spans="2:8" x14ac:dyDescent="0.2">
      <c r="B10" s="22">
        <v>43</v>
      </c>
      <c r="C10" s="23" t="s">
        <v>16</v>
      </c>
      <c r="D10" s="24">
        <v>22</v>
      </c>
      <c r="E10" s="25">
        <v>0.1</v>
      </c>
      <c r="F10" s="25">
        <v>0.9</v>
      </c>
      <c r="G10" s="26">
        <f>F10/20.2</f>
        <v>4.4554455445544559E-2</v>
      </c>
      <c r="H10" s="35">
        <v>0</v>
      </c>
    </row>
    <row r="11" spans="2:8" x14ac:dyDescent="0.2">
      <c r="B11" s="22">
        <v>47</v>
      </c>
      <c r="C11" s="23" t="s">
        <v>16</v>
      </c>
      <c r="D11" s="24">
        <v>22</v>
      </c>
      <c r="E11" s="25">
        <v>0.1</v>
      </c>
      <c r="F11" s="25">
        <v>8.4</v>
      </c>
      <c r="G11" s="29">
        <f>F11/20.2</f>
        <v>0.41584158415841588</v>
      </c>
      <c r="H11" s="27">
        <v>71</v>
      </c>
    </row>
    <row r="12" spans="2:8" x14ac:dyDescent="0.2">
      <c r="B12" s="22">
        <v>25</v>
      </c>
      <c r="C12" s="23" t="s">
        <v>15</v>
      </c>
      <c r="D12" s="24">
        <v>25</v>
      </c>
      <c r="E12" s="25">
        <v>0.1</v>
      </c>
      <c r="F12" s="25">
        <v>1.5</v>
      </c>
      <c r="G12" s="26">
        <f>F12/20.2</f>
        <v>7.4257425742574254E-2</v>
      </c>
      <c r="H12" s="35">
        <v>0</v>
      </c>
    </row>
    <row r="13" spans="2:8" x14ac:dyDescent="0.2">
      <c r="B13" s="22">
        <v>30</v>
      </c>
      <c r="C13" s="23" t="s">
        <v>15</v>
      </c>
      <c r="D13" s="24">
        <v>28</v>
      </c>
      <c r="E13" s="25">
        <v>0.2</v>
      </c>
      <c r="F13" s="25">
        <v>2</v>
      </c>
      <c r="G13" s="26">
        <f>F13/20.2</f>
        <v>9.9009900990099015E-2</v>
      </c>
      <c r="H13" s="35">
        <v>0</v>
      </c>
    </row>
    <row r="14" spans="2:8" x14ac:dyDescent="0.2">
      <c r="B14" s="22">
        <v>32</v>
      </c>
      <c r="C14" s="23" t="s">
        <v>15</v>
      </c>
      <c r="D14" s="24">
        <v>29</v>
      </c>
      <c r="E14" s="25">
        <v>0.2</v>
      </c>
      <c r="F14" s="25">
        <v>5.8</v>
      </c>
      <c r="G14" s="29">
        <f>F14/20.2</f>
        <v>0.28712871287128711</v>
      </c>
      <c r="H14" s="35">
        <v>0</v>
      </c>
    </row>
    <row r="15" spans="2:8" x14ac:dyDescent="0.2">
      <c r="B15" s="22">
        <v>23</v>
      </c>
      <c r="C15" s="23" t="s">
        <v>15</v>
      </c>
      <c r="D15" s="24">
        <v>43</v>
      </c>
      <c r="E15" s="25">
        <v>0.3</v>
      </c>
      <c r="F15" s="25">
        <v>10.7</v>
      </c>
      <c r="G15" s="29">
        <f>F15/20.2</f>
        <v>0.52970297029702973</v>
      </c>
      <c r="H15" s="35">
        <v>0</v>
      </c>
    </row>
    <row r="16" spans="2:8" x14ac:dyDescent="0.2">
      <c r="B16" s="22">
        <v>44</v>
      </c>
      <c r="C16" s="23" t="s">
        <v>16</v>
      </c>
      <c r="D16" s="24">
        <v>47</v>
      </c>
      <c r="E16" s="25">
        <v>0.3</v>
      </c>
      <c r="F16" s="25">
        <v>1.7</v>
      </c>
      <c r="G16" s="26">
        <f>F16/20.2</f>
        <v>8.4158415841584164E-2</v>
      </c>
      <c r="H16" s="35">
        <v>0</v>
      </c>
    </row>
    <row r="17" spans="2:8" ht="17" thickBot="1" x14ac:dyDescent="0.25">
      <c r="B17" s="30">
        <v>20</v>
      </c>
      <c r="C17" s="31" t="s">
        <v>15</v>
      </c>
      <c r="D17" s="32">
        <v>49</v>
      </c>
      <c r="E17" s="33">
        <v>0.3</v>
      </c>
      <c r="F17" s="33">
        <v>2.4</v>
      </c>
      <c r="G17" s="34">
        <f>F17/20.2</f>
        <v>0.11881188118811881</v>
      </c>
      <c r="H17" s="43">
        <v>10</v>
      </c>
    </row>
    <row r="18" spans="2:8" ht="17" thickTop="1" x14ac:dyDescent="0.2"/>
  </sheetData>
  <mergeCells count="2">
    <mergeCell ref="D2:E2"/>
    <mergeCell ref="F2:G2"/>
  </mergeCells>
  <printOptions gridLine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Anti-Discrimination Center</dc:creator>
  <cp:keywords/>
  <dc:description/>
  <cp:lastModifiedBy>Craig Gurian</cp:lastModifiedBy>
  <dcterms:created xsi:type="dcterms:W3CDTF">2024-03-15T09:16:14Z</dcterms:created>
  <dcterms:modified xsi:type="dcterms:W3CDTF">2024-03-18T12:36:01Z</dcterms:modified>
  <cp:category/>
</cp:coreProperties>
</file>